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Mancini11\Desktop\Ancona 2019\Dir reg Febbraio 2019\"/>
    </mc:Choice>
  </mc:AlternateContent>
  <bookViews>
    <workbookView xWindow="480" yWindow="135" windowWidth="18195" windowHeight="11760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H8" i="1" l="1"/>
  <c r="H7" i="1"/>
  <c r="L5" i="1" l="1"/>
  <c r="H5" i="1"/>
  <c r="H9" i="1" s="1"/>
  <c r="I5" i="1"/>
  <c r="M5" i="1" l="1"/>
</calcChain>
</file>

<file path=xl/sharedStrings.xml><?xml version="1.0" encoding="utf-8"?>
<sst xmlns="http://schemas.openxmlformats.org/spreadsheetml/2006/main" count="30" uniqueCount="30">
  <si>
    <t>a) x13 e si 18%</t>
  </si>
  <si>
    <t>h) =(a+b+c+d+e+f):12</t>
  </si>
  <si>
    <t>i) =(a+b+c+d+e+g)x18%</t>
  </si>
  <si>
    <t>Stipendio</t>
  </si>
  <si>
    <t>Indennità di funzione</t>
  </si>
  <si>
    <t>Retribuzione individuale di Anzianità</t>
  </si>
  <si>
    <t>Scatto convenzionale</t>
  </si>
  <si>
    <t>Assegno ad personam</t>
  </si>
  <si>
    <t>Indennità integrativa speciale</t>
  </si>
  <si>
    <t>Vacanza contrattuale</t>
  </si>
  <si>
    <t>Tredicesima mensilità</t>
  </si>
  <si>
    <t>Retribuzione professionale docenti</t>
  </si>
  <si>
    <t>Accessori vari</t>
  </si>
  <si>
    <t>l)</t>
  </si>
  <si>
    <t>m)</t>
  </si>
  <si>
    <t>Totale accessori</t>
  </si>
  <si>
    <t>n)=l+m</t>
  </si>
  <si>
    <t>Imponibile da inserire in PA</t>
  </si>
  <si>
    <t>b) si13° e si 18%</t>
  </si>
  <si>
    <t>c) si13° e si 18%</t>
  </si>
  <si>
    <t>d) si13° e si 18%</t>
  </si>
  <si>
    <t>e) si13° e si 18%</t>
  </si>
  <si>
    <t>g) no13° e si 18%</t>
  </si>
  <si>
    <t>o)=a+b+c+d+e+f+g+h+&gt;tra i e n)</t>
  </si>
  <si>
    <t xml:space="preserve">Inserire valori annui per dodici mensilità risultanti in noipa e per anni interi  </t>
  </si>
  <si>
    <t>f) si13° no 18%</t>
  </si>
  <si>
    <t>dati di ultimo miglio</t>
  </si>
  <si>
    <t>retribuzioni fisse e continuative</t>
  </si>
  <si>
    <t>di cui maggiorabili del 18%</t>
  </si>
  <si>
    <t>tredicesima delle fisse e continuative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</si>
</sst>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2" fillId="0" borderId="1" xfId="0" applyFont="1" applyBorder="1"/>
    <xf numFmtId="0" fontId="0" fillId="0" borderId="2" xfId="0" applyBorder="1" applyAlignment="1">
      <alignment horizontal="center"/>
    </xf>
    <xf numFmtId="43" fontId="0" fillId="2" borderId="1" xfId="1" applyFont="1" applyFill="1" applyBorder="1"/>
    <xf numFmtId="43" fontId="0" fillId="2" borderId="1" xfId="1" applyFont="1" applyFill="1" applyBorder="1" applyProtection="1"/>
    <xf numFmtId="43" fontId="0" fillId="0" borderId="1" xfId="1" applyFont="1" applyBorder="1" applyProtection="1">
      <protection locked="0"/>
    </xf>
    <xf numFmtId="0" fontId="0" fillId="0" borderId="3" xfId="0" applyBorder="1" applyAlignment="1"/>
    <xf numFmtId="43" fontId="0" fillId="2" borderId="1" xfId="0" applyNumberFormat="1" applyFill="1" applyBorder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righ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workbookViewId="0">
      <selection activeCell="I11" sqref="I11"/>
    </sheetView>
  </sheetViews>
  <sheetFormatPr defaultRowHeight="15" x14ac:dyDescent="0.25"/>
  <cols>
    <col min="1" max="1" width="10.7109375" bestFit="1" customWidth="1"/>
    <col min="2" max="2" width="11.7109375" bestFit="1" customWidth="1"/>
    <col min="3" max="3" width="12.42578125" customWidth="1"/>
    <col min="4" max="4" width="14" bestFit="1" customWidth="1"/>
    <col min="5" max="5" width="11.7109375" bestFit="1" customWidth="1"/>
    <col min="6" max="6" width="10.5703125" bestFit="1" customWidth="1"/>
    <col min="7" max="7" width="11.85546875" bestFit="1" customWidth="1"/>
    <col min="8" max="8" width="14.5703125" bestFit="1" customWidth="1"/>
    <col min="9" max="9" width="15.85546875" bestFit="1" customWidth="1"/>
    <col min="10" max="10" width="13.28515625" bestFit="1" customWidth="1"/>
    <col min="11" max="12" width="9.5703125" bestFit="1" customWidth="1"/>
    <col min="13" max="13" width="21.42578125" bestFit="1" customWidth="1"/>
  </cols>
  <sheetData>
    <row r="1" spans="1:13" x14ac:dyDescent="0.25">
      <c r="A1" s="11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45" x14ac:dyDescent="0.25">
      <c r="A3" s="2" t="s">
        <v>3</v>
      </c>
      <c r="B3" s="2" t="s">
        <v>4</v>
      </c>
      <c r="C3" s="2" t="s">
        <v>5</v>
      </c>
      <c r="D3" s="2" t="s">
        <v>6</v>
      </c>
      <c r="E3" s="2" t="s">
        <v>7</v>
      </c>
      <c r="F3" s="2" t="s">
        <v>8</v>
      </c>
      <c r="G3" s="2" t="s">
        <v>9</v>
      </c>
      <c r="H3" s="2" t="s">
        <v>10</v>
      </c>
      <c r="I3" s="3">
        <v>0.18</v>
      </c>
      <c r="J3" s="3" t="s">
        <v>11</v>
      </c>
      <c r="K3" s="3" t="s">
        <v>12</v>
      </c>
      <c r="L3" s="3" t="s">
        <v>15</v>
      </c>
      <c r="M3" s="3" t="s">
        <v>17</v>
      </c>
    </row>
    <row r="4" spans="1:13" s="1" customFormat="1" ht="11.25" x14ac:dyDescent="0.2">
      <c r="A4" s="4" t="s">
        <v>0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25</v>
      </c>
      <c r="G4" s="4" t="s">
        <v>22</v>
      </c>
      <c r="H4" s="4" t="s">
        <v>1</v>
      </c>
      <c r="I4" s="4" t="s">
        <v>2</v>
      </c>
      <c r="J4" s="4" t="s">
        <v>13</v>
      </c>
      <c r="K4" s="4" t="s">
        <v>14</v>
      </c>
      <c r="L4" s="4" t="s">
        <v>16</v>
      </c>
      <c r="M4" s="4" t="s">
        <v>23</v>
      </c>
    </row>
    <row r="5" spans="1:13" x14ac:dyDescent="0.25">
      <c r="A5" s="8"/>
      <c r="B5" s="8"/>
      <c r="C5" s="8"/>
      <c r="D5" s="8"/>
      <c r="E5" s="8"/>
      <c r="F5" s="8"/>
      <c r="G5" s="8"/>
      <c r="H5" s="7">
        <f>(A5+B5+C5+D5+E5+F5)/12</f>
        <v>0</v>
      </c>
      <c r="I5" s="7">
        <f>(A5+B5+C5+D5+E5+G5)*18%</f>
        <v>0</v>
      </c>
      <c r="J5" s="8"/>
      <c r="K5" s="8"/>
      <c r="L5" s="6">
        <f>J5+K5</f>
        <v>0</v>
      </c>
      <c r="M5" s="6">
        <f>IF(I5&gt;L5,A5+B5+C5+D5+E5+F5+G5+H5+I5,A5+B5+C5+D5+E5+F5+G5+H5+L5)</f>
        <v>0</v>
      </c>
    </row>
    <row r="6" spans="1:13" x14ac:dyDescent="0.25">
      <c r="A6" s="13" t="s">
        <v>26</v>
      </c>
      <c r="B6" s="13"/>
      <c r="C6" s="13"/>
      <c r="D6" s="13"/>
      <c r="E6" s="13"/>
      <c r="F6" s="13"/>
      <c r="G6" s="13"/>
      <c r="H6" s="13"/>
      <c r="I6" s="9"/>
      <c r="J6" s="9"/>
      <c r="K6" s="9"/>
      <c r="L6" s="9"/>
      <c r="M6" s="9"/>
    </row>
    <row r="7" spans="1:13" x14ac:dyDescent="0.25">
      <c r="A7" s="12" t="s">
        <v>27</v>
      </c>
      <c r="B7" s="12"/>
      <c r="C7" s="12"/>
      <c r="D7" s="12"/>
      <c r="E7" s="12"/>
      <c r="F7" s="12"/>
      <c r="G7" s="12"/>
      <c r="H7" s="10">
        <f>A5+B5+C5+D5+E5+F5+G5</f>
        <v>0</v>
      </c>
    </row>
    <row r="8" spans="1:13" x14ac:dyDescent="0.25">
      <c r="A8" s="12" t="s">
        <v>28</v>
      </c>
      <c r="B8" s="12"/>
      <c r="C8" s="12"/>
      <c r="D8" s="12"/>
      <c r="E8" s="12"/>
      <c r="F8" s="12"/>
      <c r="G8" s="12"/>
      <c r="H8" s="10">
        <f>A5+B5+C5+D5+E5+G5</f>
        <v>0</v>
      </c>
    </row>
    <row r="9" spans="1:13" x14ac:dyDescent="0.25">
      <c r="A9" s="12" t="s">
        <v>29</v>
      </c>
      <c r="B9" s="12"/>
      <c r="C9" s="12"/>
      <c r="D9" s="12"/>
      <c r="E9" s="12"/>
      <c r="F9" s="12"/>
      <c r="G9" s="12"/>
      <c r="H9" s="10">
        <f>H5</f>
        <v>0</v>
      </c>
    </row>
  </sheetData>
  <sheetProtection password="CF27" sheet="1" objects="1" scenarios="1"/>
  <mergeCells count="5">
    <mergeCell ref="A1:M1"/>
    <mergeCell ref="A7:G7"/>
    <mergeCell ref="A8:G8"/>
    <mergeCell ref="A9:G9"/>
    <mergeCell ref="A6:H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INPDAP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AutoBVT</cp:lastModifiedBy>
  <dcterms:created xsi:type="dcterms:W3CDTF">2015-05-12T08:30:53Z</dcterms:created>
  <dcterms:modified xsi:type="dcterms:W3CDTF">2019-02-14T13:34:55Z</dcterms:modified>
</cp:coreProperties>
</file>